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ENUS\Kdrive\Scans\SML\Corona pages\"/>
    </mc:Choice>
  </mc:AlternateContent>
  <xr:revisionPtr revIDLastSave="0" documentId="13_ncr:1_{C9FE7917-26CC-4B52-BDC7-2DB6015EA429}" xr6:coauthVersionLast="44" xr6:coauthVersionMax="45" xr10:uidLastSave="{00000000-0000-0000-0000-000000000000}"/>
  <bookViews>
    <workbookView xWindow="19080" yWindow="-120" windowWidth="15600" windowHeight="11160" xr2:uid="{ACF479CE-5E06-4793-A48A-EA75F2372162}"/>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<sst xmlns="http://schemas.openxmlformats.org/spreadsheetml/2006/main" count="111" uniqueCount="104">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</sst>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43" fontId="0" fillId="0" borderId="0" xfId="1" applyFont="1"/>
    <xf numFmtId="165" fontId="0" fillId="0" borderId="0" xfId="1" applyNumberFormat="1" applyFont="1"/>
    <xf numFmtId="165" fontId="2" fillId="0" borderId="0" xfId="1" applyNumberFormat="1" applyFont="1"/>
    <xf numFmtId="165" fontId="4" fillId="0" borderId="0" xfId="1" applyNumberFormat="1" applyFont="1"/>
    <xf numFmtId="165" fontId="0" fillId="0" borderId="0" xfId="1" applyNumberFormat="1" applyFont="1" applyAlignment="1">
      <alignment vertical="center" wrapText="1"/>
    </xf>
    <xf numFmtId="165" fontId="2" fillId="0" borderId="0" xfId="1" applyNumberFormat="1" applyFont="1" applyAlignment="1">
      <alignment vertical="center" wrapText="1"/>
    </xf>
    <xf numFmtId="165" fontId="0" fillId="0" borderId="0" xfId="1" applyNumberFormat="1" applyFont="1" applyAlignment="1">
      <alignment vertical="center"/>
    </xf>
    <xf numFmtId="43" fontId="10" fillId="0" borderId="0" xfId="1" applyFont="1" applyAlignment="1">
      <alignment horizontal="center"/>
    </xf>
    <xf numFmtId="0" fontId="0" fillId="0" borderId="0" xfId="0" applyBorder="1"/>
    <xf numFmtId="43" fontId="0" fillId="0" borderId="3" xfId="1" applyFont="1" applyBorder="1"/>
    <xf numFmtId="43" fontId="0" fillId="0" borderId="2" xfId="1" applyFont="1" applyBorder="1"/>
    <xf numFmtId="43" fontId="6"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3" fillId="0" borderId="0" xfId="1" applyNumberFormat="1" applyFont="1" applyAlignment="1">
      <alignment horizontal="center"/>
    </xf>
    <xf numFmtId="43" fontId="0" fillId="0" borderId="1"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1" xfId="1" applyFont="1" applyBorder="1" applyAlignment="1">
      <alignment horizontal="center" vertical="center"/>
    </xf>
    <xf numFmtId="43" fontId="2" fillId="0" borderId="1" xfId="1" quotePrefix="1" applyFont="1" applyBorder="1" applyAlignment="1">
      <alignment horizontal="center" vertical="center"/>
    </xf>
    <xf numFmtId="43" fontId="10" fillId="0" borderId="0" xfId="1" applyFont="1" applyAlignment="1">
      <alignment horizontal="center"/>
    </xf>
    <xf numFmtId="165" fontId="0" fillId="0" borderId="1" xfId="1" applyNumberFormat="1" applyFont="1" applyBorder="1"/>
    <xf numFmtId="165" fontId="3" fillId="0" borderId="1" xfId="1" applyNumberFormat="1" applyFont="1" applyBorder="1" applyAlignment="1">
      <alignment horizontal="center"/>
    </xf>
    <xf numFmtId="165" fontId="4" fillId="0" borderId="1" xfId="1" applyNumberFormat="1" applyFont="1" applyBorder="1" applyAlignment="1">
      <alignment horizontal="center"/>
    </xf>
    <xf numFmtId="165" fontId="7" fillId="0" borderId="1" xfId="1" applyNumberFormat="1" applyFont="1" applyBorder="1" applyAlignment="1">
      <alignment horizontal="center" vertical="center" wrapText="1"/>
    </xf>
    <xf numFmtId="165" fontId="2" fillId="0" borderId="1" xfId="1" applyNumberFormat="1" applyFont="1" applyBorder="1"/>
    <xf numFmtId="166" fontId="0" fillId="0" borderId="1" xfId="2" applyNumberFormat="1" applyFont="1" applyFill="1" applyBorder="1"/>
    <xf numFmtId="166" fontId="0" fillId="0" borderId="1" xfId="2" applyNumberFormat="1" applyFont="1" applyBorder="1"/>
    <xf numFmtId="164" fontId="0" fillId="0" borderId="1" xfId="1" applyNumberFormat="1" applyFont="1" applyBorder="1"/>
    <xf numFmtId="165" fontId="4" fillId="0" borderId="1" xfId="1" applyNumberFormat="1" applyFont="1" applyBorder="1"/>
    <xf numFmtId="165" fontId="5" fillId="0" borderId="1" xfId="1" quotePrefix="1" applyNumberFormat="1" applyFont="1" applyBorder="1" applyAlignment="1">
      <alignment horizontal="right"/>
    </xf>
    <xf numFmtId="166" fontId="4" fillId="0" borderId="1" xfId="2" applyNumberFormat="1" applyFont="1" applyBorder="1"/>
    <xf numFmtId="165" fontId="0" fillId="0" borderId="1" xfId="1" quotePrefix="1" applyNumberFormat="1" applyFont="1" applyBorder="1" applyAlignment="1">
      <alignment horizontal="right"/>
    </xf>
    <xf numFmtId="165" fontId="8" fillId="3" borderId="1" xfId="1" applyNumberFormat="1" applyFont="1" applyFill="1" applyBorder="1"/>
    <xf numFmtId="165" fontId="9" fillId="3" borderId="1" xfId="1" applyNumberFormat="1" applyFont="1" applyFill="1" applyBorder="1" applyAlignment="1">
      <alignment horizontal="right"/>
    </xf>
    <xf numFmtId="166" fontId="8" fillId="3" borderId="1" xfId="2" applyNumberFormat="1" applyFont="1" applyFill="1" applyBorder="1"/>
    <xf numFmtId="165" fontId="0" fillId="0" borderId="1" xfId="1" applyNumberFormat="1" applyFont="1" applyBorder="1" applyAlignment="1">
      <alignment horizontal="left"/>
    </xf>
    <xf numFmtId="166" fontId="0" fillId="2" borderId="1" xfId="2" applyNumberFormat="1" applyFont="1" applyFill="1" applyBorder="1"/>
    <xf numFmtId="165" fontId="0" fillId="2" borderId="1" xfId="1" applyNumberFormat="1" applyFont="1" applyFill="1" applyBorder="1"/>
    <xf numFmtId="165" fontId="0" fillId="0" borderId="1" xfId="1" applyNumberFormat="1" applyFont="1" applyBorder="1" applyAlignment="1">
      <alignment horizontal="left" vertical="center" wrapText="1"/>
    </xf>
    <xf numFmtId="165" fontId="0" fillId="0" borderId="1" xfId="1" applyNumberFormat="1" applyFont="1" applyBorder="1" applyAlignment="1">
      <alignment vertical="center" wrapText="1"/>
    </xf>
    <xf numFmtId="165" fontId="0" fillId="2" borderId="1" xfId="1" applyNumberFormat="1" applyFont="1" applyFill="1" applyBorder="1" applyAlignment="1">
      <alignment vertical="center" wrapText="1"/>
    </xf>
    <xf numFmtId="165" fontId="2" fillId="0" borderId="1" xfId="1" applyNumberFormat="1" applyFont="1" applyBorder="1" applyAlignment="1">
      <alignment horizontal="left" vertical="center" wrapText="1"/>
    </xf>
    <xf numFmtId="165" fontId="2" fillId="0" borderId="1" xfId="1" applyNumberFormat="1" applyFont="1" applyBorder="1" applyAlignment="1">
      <alignment vertical="center" wrapText="1"/>
    </xf>
    <xf numFmtId="166" fontId="2" fillId="0" borderId="1" xfId="2" applyNumberFormat="1" applyFont="1" applyBorder="1" applyAlignment="1">
      <alignment vertical="center" wrapText="1"/>
    </xf>
    <xf numFmtId="165" fontId="5" fillId="0" borderId="1" xfId="1" applyNumberFormat="1" applyFont="1" applyBorder="1" applyAlignment="1">
      <alignment horizontal="left" vertical="center" wrapText="1"/>
    </xf>
    <xf numFmtId="165" fontId="0" fillId="0" borderId="1" xfId="1" applyNumberFormat="1" applyFont="1" applyBorder="1" applyAlignment="1">
      <alignment horizontal="left" vertical="center" wrapText="1"/>
    </xf>
    <xf numFmtId="165" fontId="4" fillId="0" borderId="1" xfId="1" applyNumberFormat="1" applyFont="1" applyBorder="1" applyAlignment="1">
      <alignment horizontal="left" vertical="center" wrapText="1"/>
    </xf>
    <xf numFmtId="165" fontId="0" fillId="0" borderId="1" xfId="1" applyNumberFormat="1" applyFont="1" applyBorder="1" applyAlignment="1">
      <alignment horizontal="left" vertical="center"/>
    </xf>
    <xf numFmtId="165" fontId="6" fillId="0" borderId="1" xfId="1" applyNumberFormat="1" applyFont="1" applyBorder="1" applyAlignment="1">
      <alignment horizontal="center"/>
    </xf>
    <xf numFmtId="165" fontId="0" fillId="2" borderId="1" xfId="1" applyNumberFormat="1" applyFont="1" applyFill="1" applyBorder="1" applyAlignment="1">
      <alignment horizontal="left" vertical="center" wrapText="1"/>
    </xf>
    <xf numFmtId="165" fontId="0" fillId="0" borderId="1" xfId="1" applyNumberFormat="1" applyFont="1" applyFill="1" applyBorder="1" applyAlignment="1">
      <alignment horizontal="left" vertical="center" wrapText="1"/>
    </xf>
    <xf numFmtId="165" fontId="1" fillId="2" borderId="1" xfId="1" applyNumberFormat="1" applyFont="1" applyFill="1" applyBorder="1" applyAlignment="1">
      <alignment horizontal="center"/>
    </xf>
    <xf numFmtId="10" fontId="0" fillId="0" borderId="1" xfId="3" applyNumberFormat="1" applyFont="1" applyBorder="1" applyAlignment="1">
      <alignment horizontal="right" vertical="center" wrapText="1"/>
    </xf>
    <xf numFmtId="165" fontId="1" fillId="0" borderId="1" xfId="1" applyNumberFormat="1" applyFont="1" applyBorder="1"/>
    <xf numFmtId="165" fontId="2" fillId="0" borderId="1" xfId="1" applyNumberFormat="1" applyFont="1" applyFill="1" applyBorder="1"/>
    <xf numFmtId="165" fontId="2" fillId="2" borderId="1" xfId="1" applyNumberFormat="1" applyFont="1" applyFill="1" applyBorder="1"/>
    <xf numFmtId="165" fontId="5" fillId="0" borderId="1" xfId="1" applyNumberFormat="1" applyFont="1" applyBorder="1" applyAlignment="1">
      <alignment horizontal="right"/>
    </xf>
    <xf numFmtId="166" fontId="2" fillId="0" borderId="1" xfId="2" applyNumberFormat="1" applyFont="1" applyBorder="1"/>
    <xf numFmtId="165" fontId="11" fillId="0" borderId="0" xfId="1" applyNumberFormat="1" applyFont="1" applyAlignment="1">
      <alignment horizontal="left" vertical="center"/>
    </xf>
    <xf numFmtId="165" fontId="11" fillId="0" borderId="0" xfId="1" applyNumberFormat="1"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E64"/>
  <sheetViews>
    <sheetView tabSelected="1" topLeftCell="A43" zoomScale="75" zoomScaleNormal="75" workbookViewId="0">
      <selection activeCell="F64" sqref="F64"/>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5" ht="15.75" x14ac:dyDescent="0.25">
      <c r="A1" s="17" t="s">
        <v>0</v>
      </c>
      <c r="B1" s="17"/>
      <c r="C1" s="17"/>
      <c r="D1" s="17"/>
    </row>
    <row r="2" spans="1:5" ht="15.75" x14ac:dyDescent="0.25">
      <c r="A2" s="17" t="s">
        <v>29</v>
      </c>
      <c r="B2" s="17"/>
      <c r="C2" s="17"/>
      <c r="D2" s="17"/>
    </row>
    <row r="3" spans="1:5" ht="15.75" x14ac:dyDescent="0.25">
      <c r="A3" s="17" t="s">
        <v>1</v>
      </c>
      <c r="B3" s="17"/>
      <c r="C3" s="17"/>
      <c r="D3" s="17"/>
    </row>
    <row r="6" spans="1:5" ht="15.75" x14ac:dyDescent="0.25">
      <c r="A6" s="26" t="s">
        <v>6</v>
      </c>
      <c r="B6" s="26"/>
      <c r="C6" s="26"/>
      <c r="D6" s="26"/>
      <c r="E6" s="25"/>
    </row>
    <row r="7" spans="1:5" x14ac:dyDescent="0.25">
      <c r="A7" s="27" t="s">
        <v>9</v>
      </c>
      <c r="B7" s="27"/>
      <c r="C7" s="27"/>
      <c r="D7" s="27"/>
      <c r="E7" s="25"/>
    </row>
    <row r="8" spans="1:5" ht="24.6" customHeight="1" x14ac:dyDescent="0.25">
      <c r="A8" s="25"/>
      <c r="B8" s="25"/>
      <c r="C8" s="28" t="s">
        <v>30</v>
      </c>
      <c r="D8" s="28" t="s">
        <v>4</v>
      </c>
      <c r="E8" s="25"/>
    </row>
    <row r="9" spans="1:5" x14ac:dyDescent="0.25">
      <c r="A9" s="29" t="s">
        <v>2</v>
      </c>
      <c r="B9" s="25"/>
      <c r="C9" s="25"/>
      <c r="D9" s="25"/>
      <c r="E9" s="25"/>
    </row>
    <row r="10" spans="1:5" x14ac:dyDescent="0.25">
      <c r="A10" s="25" t="s">
        <v>52</v>
      </c>
      <c r="B10" s="25"/>
      <c r="C10" s="25"/>
      <c r="D10" s="25"/>
      <c r="E10" s="25"/>
    </row>
    <row r="11" spans="1:5" x14ac:dyDescent="0.25">
      <c r="A11" s="25" t="s">
        <v>31</v>
      </c>
      <c r="B11" s="25"/>
      <c r="C11" s="30"/>
      <c r="D11" s="31"/>
      <c r="E11" s="25"/>
    </row>
    <row r="12" spans="1:5" x14ac:dyDescent="0.25">
      <c r="A12" s="25" t="s">
        <v>102</v>
      </c>
      <c r="B12" s="25"/>
      <c r="C12" s="41">
        <v>0</v>
      </c>
      <c r="D12" s="31">
        <f>C12/12</f>
        <v>0</v>
      </c>
      <c r="E12" s="25" t="s">
        <v>103</v>
      </c>
    </row>
    <row r="13" spans="1:5" x14ac:dyDescent="0.25">
      <c r="A13" s="25" t="s">
        <v>10</v>
      </c>
      <c r="B13" s="25"/>
      <c r="C13" s="42">
        <v>0</v>
      </c>
      <c r="D13" s="25">
        <f t="shared" ref="D13:D17" si="0">C13/12</f>
        <v>0</v>
      </c>
      <c r="E13" s="25"/>
    </row>
    <row r="14" spans="1:5" x14ac:dyDescent="0.25">
      <c r="A14" s="25" t="s">
        <v>33</v>
      </c>
      <c r="B14" s="25"/>
      <c r="C14" s="42">
        <v>0</v>
      </c>
      <c r="D14" s="25">
        <f t="shared" si="0"/>
        <v>0</v>
      </c>
      <c r="E14" s="25"/>
    </row>
    <row r="15" spans="1:5" x14ac:dyDescent="0.25">
      <c r="A15" s="25" t="s">
        <v>32</v>
      </c>
      <c r="B15" s="25"/>
      <c r="C15" s="42">
        <v>0</v>
      </c>
      <c r="D15" s="25">
        <f t="shared" si="0"/>
        <v>0</v>
      </c>
      <c r="E15" s="25" t="s">
        <v>103</v>
      </c>
    </row>
    <row r="16" spans="1:5" x14ac:dyDescent="0.25">
      <c r="A16" s="25" t="s">
        <v>34</v>
      </c>
      <c r="B16" s="25"/>
      <c r="C16" s="42"/>
      <c r="D16" s="25"/>
      <c r="E16" s="25"/>
    </row>
    <row r="17" spans="1:5" x14ac:dyDescent="0.25">
      <c r="A17" s="25" t="s">
        <v>35</v>
      </c>
      <c r="B17" s="25"/>
      <c r="C17" s="42"/>
      <c r="D17" s="25">
        <f t="shared" si="0"/>
        <v>0</v>
      </c>
      <c r="E17" s="25"/>
    </row>
    <row r="18" spans="1:5" x14ac:dyDescent="0.25">
      <c r="A18" s="25"/>
      <c r="B18" s="25"/>
      <c r="C18" s="25"/>
      <c r="D18" s="25">
        <f>SUM(D11:D17)</f>
        <v>0</v>
      </c>
      <c r="E18" s="25"/>
    </row>
    <row r="19" spans="1:5" x14ac:dyDescent="0.25">
      <c r="A19" s="25"/>
      <c r="B19" s="25"/>
      <c r="C19" s="25"/>
      <c r="D19" s="32">
        <v>2.5</v>
      </c>
      <c r="E19" s="25"/>
    </row>
    <row r="20" spans="1:5" s="4" customFormat="1" x14ac:dyDescent="0.25">
      <c r="A20" s="33" t="s">
        <v>3</v>
      </c>
      <c r="B20" s="33"/>
      <c r="C20" s="34" t="s">
        <v>7</v>
      </c>
      <c r="D20" s="35">
        <f>D18*D19</f>
        <v>0</v>
      </c>
      <c r="E20" s="33"/>
    </row>
    <row r="21" spans="1:5" x14ac:dyDescent="0.25">
      <c r="A21" s="25"/>
      <c r="B21" s="25"/>
      <c r="C21" s="36"/>
      <c r="D21" s="25"/>
      <c r="E21" s="25"/>
    </row>
    <row r="22" spans="1:5" s="3" customFormat="1" x14ac:dyDescent="0.25">
      <c r="A22" s="37" t="s">
        <v>21</v>
      </c>
      <c r="B22" s="37"/>
      <c r="C22" s="38" t="s">
        <v>20</v>
      </c>
      <c r="D22" s="39">
        <f>IF(D20&lt;10000000,D20,10000000)</f>
        <v>0</v>
      </c>
      <c r="E22" s="29"/>
    </row>
    <row r="23" spans="1:5" x14ac:dyDescent="0.25">
      <c r="A23" s="25"/>
      <c r="B23" s="25"/>
      <c r="C23" s="25"/>
      <c r="D23" s="25"/>
      <c r="E23" s="25"/>
    </row>
    <row r="24" spans="1:5" x14ac:dyDescent="0.25">
      <c r="A24" s="29" t="s">
        <v>37</v>
      </c>
      <c r="B24" s="29"/>
      <c r="C24" s="25"/>
      <c r="D24" s="25"/>
      <c r="E24" s="25"/>
    </row>
    <row r="25" spans="1:5" x14ac:dyDescent="0.25">
      <c r="A25" s="25" t="s">
        <v>36</v>
      </c>
      <c r="B25" s="25"/>
      <c r="C25" s="25"/>
      <c r="D25" s="25"/>
      <c r="E25" s="25"/>
    </row>
    <row r="26" spans="1:5" x14ac:dyDescent="0.25">
      <c r="A26" s="25" t="s">
        <v>38</v>
      </c>
      <c r="B26" s="25"/>
      <c r="C26" s="25"/>
      <c r="D26" s="25"/>
      <c r="E26" s="25"/>
    </row>
    <row r="27" spans="1:5" x14ac:dyDescent="0.25">
      <c r="A27" s="25" t="s">
        <v>39</v>
      </c>
      <c r="B27" s="25"/>
      <c r="C27" s="25"/>
      <c r="D27" s="25"/>
      <c r="E27" s="25"/>
    </row>
    <row r="28" spans="1:5" x14ac:dyDescent="0.25">
      <c r="A28" s="25" t="s">
        <v>41</v>
      </c>
      <c r="B28" s="25"/>
      <c r="C28" s="25"/>
      <c r="D28" s="25"/>
      <c r="E28" s="25"/>
    </row>
    <row r="29" spans="1:5" x14ac:dyDescent="0.25">
      <c r="A29" s="25" t="s">
        <v>5</v>
      </c>
      <c r="B29" s="25"/>
      <c r="C29" s="25"/>
      <c r="D29" s="25"/>
      <c r="E29" s="25"/>
    </row>
    <row r="30" spans="1:5" x14ac:dyDescent="0.25">
      <c r="A30" s="25" t="s">
        <v>40</v>
      </c>
      <c r="B30" s="25"/>
      <c r="C30" s="25"/>
      <c r="D30" s="25"/>
      <c r="E30" s="25"/>
    </row>
    <row r="31" spans="1:5" x14ac:dyDescent="0.25">
      <c r="A31" s="25"/>
      <c r="B31" s="25"/>
      <c r="C31" s="25"/>
      <c r="D31" s="25"/>
      <c r="E31" s="25"/>
    </row>
    <row r="32" spans="1:5" ht="15.75" x14ac:dyDescent="0.25">
      <c r="A32" s="26" t="s">
        <v>8</v>
      </c>
      <c r="B32" s="26"/>
      <c r="C32" s="26"/>
      <c r="D32" s="26"/>
      <c r="E32" s="25"/>
    </row>
    <row r="33" spans="1:5" x14ac:dyDescent="0.25">
      <c r="A33" s="27" t="s">
        <v>25</v>
      </c>
      <c r="B33" s="27"/>
      <c r="C33" s="27"/>
      <c r="D33" s="27"/>
      <c r="E33" s="25"/>
    </row>
    <row r="34" spans="1:5" x14ac:dyDescent="0.25">
      <c r="A34" s="25"/>
      <c r="B34" s="25"/>
      <c r="C34" s="25"/>
      <c r="D34" s="25"/>
      <c r="E34" s="25"/>
    </row>
    <row r="35" spans="1:5" x14ac:dyDescent="0.25">
      <c r="A35" s="29" t="s">
        <v>48</v>
      </c>
      <c r="B35" s="29"/>
      <c r="C35" s="25"/>
      <c r="D35" s="25"/>
      <c r="E35" s="25"/>
    </row>
    <row r="36" spans="1:5" x14ac:dyDescent="0.25">
      <c r="A36" s="40" t="s">
        <v>42</v>
      </c>
      <c r="B36" s="40"/>
      <c r="C36" s="25"/>
      <c r="D36" s="41">
        <v>444000</v>
      </c>
      <c r="E36" s="25"/>
    </row>
    <row r="37" spans="1:5" x14ac:dyDescent="0.25">
      <c r="A37" s="40" t="s">
        <v>50</v>
      </c>
      <c r="B37" s="40"/>
      <c r="C37" s="25"/>
      <c r="D37" s="41">
        <v>0</v>
      </c>
      <c r="E37" s="25"/>
    </row>
    <row r="38" spans="1:5" x14ac:dyDescent="0.25">
      <c r="A38" s="40" t="s">
        <v>43</v>
      </c>
      <c r="B38" s="40"/>
      <c r="C38" s="25"/>
      <c r="D38" s="42">
        <v>48000</v>
      </c>
      <c r="E38" s="25"/>
    </row>
    <row r="39" spans="1:5" x14ac:dyDescent="0.25">
      <c r="A39" s="40" t="s">
        <v>44</v>
      </c>
      <c r="B39" s="40"/>
      <c r="C39" s="25"/>
      <c r="D39" s="42">
        <v>10000</v>
      </c>
      <c r="E39" s="25"/>
    </row>
    <row r="40" spans="1:5" s="5" customFormat="1" ht="15" customHeight="1" x14ac:dyDescent="0.25">
      <c r="A40" s="43" t="s">
        <v>49</v>
      </c>
      <c r="B40" s="43"/>
      <c r="C40" s="44"/>
      <c r="D40" s="45">
        <v>0</v>
      </c>
      <c r="E40" s="44"/>
    </row>
    <row r="41" spans="1:5" s="6" customFormat="1" ht="15" customHeight="1" x14ac:dyDescent="0.25">
      <c r="A41" s="46" t="s">
        <v>11</v>
      </c>
      <c r="B41" s="46"/>
      <c r="C41" s="47"/>
      <c r="D41" s="48">
        <f>SUM(D36:D40)</f>
        <v>502000</v>
      </c>
      <c r="E41" s="47"/>
    </row>
    <row r="42" spans="1:5" s="6" customFormat="1" ht="15" customHeight="1" x14ac:dyDescent="0.25">
      <c r="A42" s="46"/>
      <c r="B42" s="46"/>
      <c r="C42" s="47"/>
      <c r="D42" s="46"/>
      <c r="E42" s="47"/>
    </row>
    <row r="43" spans="1:5" s="5" customFormat="1" ht="15" customHeight="1" x14ac:dyDescent="0.25">
      <c r="A43" s="49" t="s">
        <v>12</v>
      </c>
      <c r="B43" s="49"/>
      <c r="C43" s="44"/>
      <c r="D43" s="50"/>
      <c r="E43" s="44"/>
    </row>
    <row r="44" spans="1:5" s="5" customFormat="1" ht="15" customHeight="1" x14ac:dyDescent="0.25">
      <c r="A44" s="51" t="s">
        <v>14</v>
      </c>
      <c r="B44" s="51"/>
      <c r="C44" s="44"/>
      <c r="D44" s="50"/>
      <c r="E44" s="44"/>
    </row>
    <row r="45" spans="1:5" s="5" customFormat="1" ht="15" customHeight="1" x14ac:dyDescent="0.25">
      <c r="A45" s="50" t="s">
        <v>13</v>
      </c>
      <c r="B45" s="50"/>
      <c r="C45" s="44"/>
      <c r="D45" s="50"/>
      <c r="E45" s="44"/>
    </row>
    <row r="46" spans="1:5" s="5" customFormat="1" ht="15.6" customHeight="1" x14ac:dyDescent="0.2">
      <c r="A46" s="52" t="s">
        <v>54</v>
      </c>
      <c r="B46" s="53"/>
      <c r="C46" s="54">
        <v>35</v>
      </c>
      <c r="D46" s="44"/>
      <c r="E46" s="44"/>
    </row>
    <row r="47" spans="1:5" s="5" customFormat="1" ht="15" customHeight="1" x14ac:dyDescent="0.2">
      <c r="A47" s="51" t="s">
        <v>45</v>
      </c>
      <c r="B47" s="53"/>
      <c r="C47" s="55"/>
      <c r="D47" s="44"/>
      <c r="E47" s="44"/>
    </row>
    <row r="48" spans="1:5" s="5" customFormat="1" ht="15" customHeight="1" x14ac:dyDescent="0.25">
      <c r="A48" s="50" t="s">
        <v>46</v>
      </c>
      <c r="B48" s="56">
        <v>35</v>
      </c>
      <c r="C48" s="55"/>
      <c r="D48" s="44"/>
      <c r="E48" s="44"/>
    </row>
    <row r="49" spans="1:5" s="5" customFormat="1" ht="15" customHeight="1" x14ac:dyDescent="0.25">
      <c r="A49" s="52" t="s">
        <v>55</v>
      </c>
      <c r="B49" s="56">
        <v>35</v>
      </c>
      <c r="C49" s="55">
        <f>IF(B49&lt;B48,B49,B48)</f>
        <v>35</v>
      </c>
      <c r="D49" s="44"/>
      <c r="E49" s="44"/>
    </row>
    <row r="50" spans="1:5" s="5" customFormat="1" ht="15" customHeight="1" x14ac:dyDescent="0.25">
      <c r="A50" s="50" t="s">
        <v>15</v>
      </c>
      <c r="B50" s="44"/>
      <c r="C50" s="57">
        <f>1-(C46/C49)</f>
        <v>0</v>
      </c>
      <c r="D50" s="29">
        <f>D41*-C50</f>
        <v>0</v>
      </c>
      <c r="E50" s="44"/>
    </row>
    <row r="51" spans="1:5" x14ac:dyDescent="0.25">
      <c r="A51" s="33" t="s">
        <v>16</v>
      </c>
      <c r="B51" s="33"/>
      <c r="C51" s="25"/>
      <c r="D51" s="25"/>
      <c r="E51" s="25"/>
    </row>
    <row r="52" spans="1:5" s="3" customFormat="1" x14ac:dyDescent="0.25">
      <c r="A52" s="58" t="s">
        <v>17</v>
      </c>
      <c r="B52" s="29"/>
      <c r="C52" s="29"/>
      <c r="D52" s="29"/>
      <c r="E52" s="29"/>
    </row>
    <row r="53" spans="1:5" s="3" customFormat="1" x14ac:dyDescent="0.25">
      <c r="A53" s="25" t="s">
        <v>47</v>
      </c>
      <c r="B53" s="53"/>
      <c r="C53" s="59"/>
      <c r="D53" s="60">
        <v>0</v>
      </c>
      <c r="E53" s="29"/>
    </row>
    <row r="54" spans="1:5" s="4" customFormat="1" x14ac:dyDescent="0.25">
      <c r="A54" s="33" t="s">
        <v>18</v>
      </c>
      <c r="B54" s="33"/>
      <c r="C54" s="61" t="s">
        <v>19</v>
      </c>
      <c r="D54" s="35">
        <f>SUM(D41:D53)</f>
        <v>502000</v>
      </c>
      <c r="E54" s="33"/>
    </row>
    <row r="55" spans="1:5" x14ac:dyDescent="0.25">
      <c r="A55" s="25"/>
      <c r="B55" s="25"/>
      <c r="C55" s="25"/>
      <c r="D55" s="25"/>
      <c r="E55" s="25"/>
    </row>
    <row r="56" spans="1:5" s="3" customFormat="1" x14ac:dyDescent="0.25">
      <c r="A56" s="29" t="s">
        <v>22</v>
      </c>
      <c r="B56" s="29"/>
      <c r="C56" s="61" t="s">
        <v>24</v>
      </c>
      <c r="D56" s="62">
        <f>IF(D54&lt;D22,D54,D22)</f>
        <v>0</v>
      </c>
      <c r="E56" s="29"/>
    </row>
    <row r="57" spans="1:5" s="3" customFormat="1" x14ac:dyDescent="0.25">
      <c r="A57" s="29"/>
      <c r="B57" s="29"/>
      <c r="C57" s="29"/>
      <c r="D57" s="62"/>
      <c r="E57" s="29"/>
    </row>
    <row r="58" spans="1:5" s="3" customFormat="1" x14ac:dyDescent="0.25">
      <c r="A58" s="29" t="s">
        <v>23</v>
      </c>
      <c r="B58" s="29"/>
      <c r="C58" s="29"/>
      <c r="D58" s="62">
        <f>IF(D22&gt;D56,D22-D56,0)</f>
        <v>0</v>
      </c>
      <c r="E58" s="29"/>
    </row>
    <row r="60" spans="1:5" s="7" customFormat="1" ht="43.5" customHeight="1" x14ac:dyDescent="0.25">
      <c r="A60" s="63" t="s">
        <v>51</v>
      </c>
      <c r="B60" s="63"/>
      <c r="C60" s="63"/>
      <c r="D60" s="63"/>
    </row>
    <row r="61" spans="1:5" ht="30" customHeight="1" x14ac:dyDescent="0.25">
      <c r="A61" s="64" t="s">
        <v>101</v>
      </c>
      <c r="B61" s="64"/>
      <c r="C61" s="64"/>
      <c r="D61" s="64"/>
    </row>
    <row r="62" spans="1:5" s="7" customFormat="1" ht="30.6" customHeight="1" x14ac:dyDescent="0.25">
      <c r="A62" s="64" t="s">
        <v>53</v>
      </c>
      <c r="B62" s="64"/>
      <c r="C62" s="64"/>
      <c r="D62" s="64"/>
    </row>
    <row r="64" spans="1:5" ht="32.450000000000003" customHeight="1" x14ac:dyDescent="0.25">
      <c r="A64" s="16" t="s">
        <v>28</v>
      </c>
      <c r="B64" s="16"/>
      <c r="C64" s="16"/>
      <c r="D64" s="16"/>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A1:C50"/>
  <sheetViews>
    <sheetView zoomScale="130" zoomScaleNormal="130" workbookViewId="0">
      <selection activeCell="C13" sqref="C13:C14"/>
    </sheetView>
  </sheetViews>
  <sheetFormatPr defaultColWidth="8.85546875" defaultRowHeight="15" x14ac:dyDescent="0.25"/>
  <cols>
    <col min="1" max="1" width="3.5703125" style="1" customWidth="1"/>
    <col min="2" max="2" width="93.28515625" style="1" customWidth="1"/>
    <col min="3" max="9" width="8.85546875" style="1"/>
    <col min="10" max="10" width="10.28515625" style="1" customWidth="1"/>
    <col min="11" max="16384" width="8.85546875" style="1"/>
  </cols>
  <sheetData>
    <row r="1" spans="1:3" ht="15.75" x14ac:dyDescent="0.25">
      <c r="A1" s="19" t="s">
        <v>99</v>
      </c>
      <c r="B1" s="19"/>
      <c r="C1" s="19"/>
    </row>
    <row r="2" spans="1:3" x14ac:dyDescent="0.25">
      <c r="A2" s="20" t="s">
        <v>90</v>
      </c>
      <c r="B2" s="20"/>
      <c r="C2" s="20"/>
    </row>
    <row r="3" spans="1:3" x14ac:dyDescent="0.25">
      <c r="C3" s="12"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24" t="s">
        <v>71</v>
      </c>
      <c r="B11" s="24"/>
      <c r="C11" s="24"/>
    </row>
    <row r="12" spans="1:3" ht="18" x14ac:dyDescent="0.4">
      <c r="A12" s="8"/>
      <c r="B12" s="8"/>
      <c r="C12" s="8"/>
    </row>
    <row r="13" spans="1:3" x14ac:dyDescent="0.25">
      <c r="A13" s="23" t="s">
        <v>27</v>
      </c>
      <c r="B13" s="11" t="s">
        <v>65</v>
      </c>
      <c r="C13" s="18"/>
    </row>
    <row r="14" spans="1:3" x14ac:dyDescent="0.25">
      <c r="A14" s="23"/>
      <c r="B14" s="10" t="s">
        <v>66</v>
      </c>
      <c r="C14" s="18"/>
    </row>
    <row r="15" spans="1:3" x14ac:dyDescent="0.25">
      <c r="A15" s="22" t="s">
        <v>56</v>
      </c>
      <c r="B15" s="1" t="s">
        <v>57</v>
      </c>
      <c r="C15" s="18"/>
    </row>
    <row r="16" spans="1:3" x14ac:dyDescent="0.25">
      <c r="A16" s="22"/>
      <c r="B16" s="1" t="s">
        <v>58</v>
      </c>
      <c r="C16" s="18"/>
    </row>
    <row r="17" spans="1:3" x14ac:dyDescent="0.25">
      <c r="A17" s="22"/>
      <c r="B17" s="10" t="s">
        <v>59</v>
      </c>
      <c r="C17" s="18"/>
    </row>
    <row r="18" spans="1:3" x14ac:dyDescent="0.25">
      <c r="A18" s="22" t="s">
        <v>85</v>
      </c>
      <c r="B18" s="1" t="s">
        <v>86</v>
      </c>
      <c r="C18" s="18"/>
    </row>
    <row r="19" spans="1:3" x14ac:dyDescent="0.25">
      <c r="A19" s="22"/>
      <c r="B19" s="1" t="s">
        <v>60</v>
      </c>
      <c r="C19" s="18"/>
    </row>
    <row r="20" spans="1:3" x14ac:dyDescent="0.25">
      <c r="A20" s="22"/>
      <c r="B20" s="10" t="s">
        <v>61</v>
      </c>
      <c r="C20" s="18"/>
    </row>
    <row r="21" spans="1:3" x14ac:dyDescent="0.25">
      <c r="A21" s="22" t="s">
        <v>62</v>
      </c>
      <c r="B21" s="1" t="s">
        <v>63</v>
      </c>
      <c r="C21" s="18"/>
    </row>
    <row r="22" spans="1:3" x14ac:dyDescent="0.25">
      <c r="A22" s="22"/>
      <c r="B22" s="10" t="s">
        <v>64</v>
      </c>
      <c r="C22" s="18"/>
    </row>
    <row r="23" spans="1:3" customFormat="1" x14ac:dyDescent="0.25">
      <c r="C23" s="9"/>
    </row>
    <row r="24" spans="1:3" customFormat="1" ht="18" x14ac:dyDescent="0.4">
      <c r="A24" s="24" t="s">
        <v>100</v>
      </c>
      <c r="B24" s="24"/>
      <c r="C24" s="24"/>
    </row>
    <row r="26" spans="1:3" x14ac:dyDescent="0.25">
      <c r="A26" s="23" t="s">
        <v>27</v>
      </c>
      <c r="B26" s="11" t="s">
        <v>65</v>
      </c>
      <c r="C26" s="18"/>
    </row>
    <row r="27" spans="1:3" x14ac:dyDescent="0.25">
      <c r="A27" s="23"/>
      <c r="B27" s="10" t="s">
        <v>72</v>
      </c>
      <c r="C27" s="18"/>
    </row>
    <row r="28" spans="1:3" x14ac:dyDescent="0.25">
      <c r="A28" s="22" t="s">
        <v>56</v>
      </c>
      <c r="B28" s="1" t="s">
        <v>73</v>
      </c>
      <c r="C28" s="18"/>
    </row>
    <row r="29" spans="1:3" x14ac:dyDescent="0.25">
      <c r="A29" s="22"/>
      <c r="B29" s="10" t="s">
        <v>74</v>
      </c>
      <c r="C29" s="18"/>
    </row>
    <row r="30" spans="1:3" x14ac:dyDescent="0.25">
      <c r="A30" s="22" t="s">
        <v>85</v>
      </c>
      <c r="B30" s="1" t="s">
        <v>86</v>
      </c>
      <c r="C30" s="18"/>
    </row>
    <row r="31" spans="1:3" x14ac:dyDescent="0.25">
      <c r="A31" s="22"/>
      <c r="B31" s="1" t="s">
        <v>75</v>
      </c>
      <c r="C31" s="18"/>
    </row>
    <row r="32" spans="1:3" x14ac:dyDescent="0.25">
      <c r="A32" s="22"/>
      <c r="B32" s="10" t="s">
        <v>76</v>
      </c>
      <c r="C32" s="18"/>
    </row>
    <row r="33" spans="1:3" x14ac:dyDescent="0.25">
      <c r="A33" s="22" t="s">
        <v>62</v>
      </c>
      <c r="B33" s="1" t="s">
        <v>77</v>
      </c>
      <c r="C33" s="18"/>
    </row>
    <row r="34" spans="1:3" x14ac:dyDescent="0.25">
      <c r="A34" s="22"/>
      <c r="B34" s="1" t="s">
        <v>79</v>
      </c>
      <c r="C34" s="18"/>
    </row>
    <row r="35" spans="1:3" x14ac:dyDescent="0.25">
      <c r="A35" s="22"/>
      <c r="B35" s="10" t="s">
        <v>78</v>
      </c>
      <c r="C35" s="18"/>
    </row>
    <row r="36" spans="1:3" x14ac:dyDescent="0.25">
      <c r="A36" s="22" t="s">
        <v>67</v>
      </c>
      <c r="B36" s="1" t="s">
        <v>80</v>
      </c>
      <c r="C36" s="18"/>
    </row>
    <row r="37" spans="1:3" x14ac:dyDescent="0.25">
      <c r="A37" s="22"/>
      <c r="B37" s="10" t="s">
        <v>81</v>
      </c>
      <c r="C37" s="18"/>
    </row>
    <row r="38" spans="1:3" x14ac:dyDescent="0.25">
      <c r="A38" s="22" t="s">
        <v>68</v>
      </c>
      <c r="B38" s="1" t="s">
        <v>70</v>
      </c>
      <c r="C38" s="18"/>
    </row>
    <row r="39" spans="1:3" x14ac:dyDescent="0.25">
      <c r="A39" s="22"/>
      <c r="B39" s="10" t="s">
        <v>82</v>
      </c>
      <c r="C39" s="18"/>
    </row>
    <row r="40" spans="1:3" x14ac:dyDescent="0.25">
      <c r="A40" s="22" t="s">
        <v>69</v>
      </c>
      <c r="B40" s="1" t="s">
        <v>83</v>
      </c>
      <c r="C40" s="18"/>
    </row>
    <row r="41" spans="1:3" x14ac:dyDescent="0.25">
      <c r="A41" s="22"/>
      <c r="B41" s="10" t="s">
        <v>84</v>
      </c>
      <c r="C41" s="18"/>
    </row>
    <row r="42" spans="1:3" x14ac:dyDescent="0.25">
      <c r="A42" s="13"/>
      <c r="B42" s="14"/>
      <c r="C42" s="15"/>
    </row>
    <row r="43" spans="1:3" x14ac:dyDescent="0.25">
      <c r="A43" s="13"/>
      <c r="B43" s="14"/>
      <c r="C43" s="15"/>
    </row>
    <row r="44" spans="1:3" x14ac:dyDescent="0.25">
      <c r="A44" s="21" t="s">
        <v>93</v>
      </c>
      <c r="B44" s="21"/>
      <c r="C44" s="21"/>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E6C16-FB5D-46C9-AA2B-722BBB186B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Sandy M. Lea</cp:lastModifiedBy>
  <cp:lastPrinted>2020-03-30T14:33:27Z</cp:lastPrinted>
  <dcterms:created xsi:type="dcterms:W3CDTF">2020-03-27T12:57:36Z</dcterms:created>
  <dcterms:modified xsi:type="dcterms:W3CDTF">2020-03-31T17:11:14Z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